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90" windowHeight="1077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<sst xmlns="http://schemas.openxmlformats.org/spreadsheetml/2006/main" count="187" uniqueCount="63">
  <si>
    <t>0102</t>
  </si>
  <si>
    <t>0104</t>
  </si>
  <si>
    <t>0113</t>
  </si>
  <si>
    <t>0100</t>
  </si>
  <si>
    <t>0300</t>
  </si>
  <si>
    <t>0309</t>
  </si>
  <si>
    <t>0310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</si>
  <si>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</si>
  <si>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</si>
  <si>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</si>
  <si>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</si>
  <si>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</si>
  <si>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</si>
  <si>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</si>
  <si>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</si>
  <si>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0400</t>
  </si>
  <si>
    <t>0409</t>
  </si>
  <si>
    <t>0500</t>
  </si>
  <si>
    <t>0501</t>
  </si>
  <si>
    <t>0502</t>
  </si>
  <si>
    <t>0503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</si>
  <si>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</si>
  <si>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</si>
  <si>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</si>
  <si>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</si>
  <si>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0800</t>
  </si>
  <si>
    <t>0801</t>
  </si>
  <si>
    <t>КУЛЬТУРА, КИНЕМАТОГРАФИЯ</t>
  </si>
  <si>
    <t>Культура</t>
  </si>
  <si>
    <t>СОЦИАЛЬНАЯ ПОЛИТИКА</t>
  </si>
  <si>
    <t>Пенсионное обеспечение</t>
  </si>
  <si>
    <t>Наименование</t>
  </si>
  <si>
    <t>ИТОГО:</t>
  </si>
  <si>
    <t>Раздел, подраздел</t>
  </si>
  <si>
    <t>Защита населения и территории от чрезвычайных ситуаций природного и техногенного характера, гражданская оборона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</si>
  <si>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</si>
  <si>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</si>
  <si>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</si>
  <si>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</si>
  <si>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</si>
  <si>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</si>
  <si>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</si>
  <si>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</si>
  <si>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х</t>
  </si>
  <si>
    <t>Проект 
на 2021 год</t>
  </si>
  <si>
    <t>НАЦИОНАЛЬНАЯ ОБОРОНА</t>
  </si>
  <si>
    <t>0203</t>
  </si>
  <si>
    <t>Осуществление первичного воинского учета на территориях где отсутствуют военные комиссариаты</t>
  </si>
  <si>
    <t>0200</t>
  </si>
  <si>
    <t>Исполнено 
за 2018 год</t>
  </si>
  <si>
    <t>Ожидаемое исполнение 
за 2019 год</t>
  </si>
  <si>
    <t xml:space="preserve">2020 год 
к исполнению 
за 2018 год </t>
  </si>
  <si>
    <t xml:space="preserve">2020 год 
к ожидаемому исполнению 
за 2019 год </t>
  </si>
  <si>
    <t xml:space="preserve">2021 год 
к исполнению 
за 2019 год </t>
  </si>
  <si>
    <t xml:space="preserve">2021 год 
к ожидаемому исполнению 
за 2019 год </t>
  </si>
  <si>
    <t>Проект 
на 2022 год</t>
  </si>
  <si>
    <t xml:space="preserve">2022 год 
к исполнению 
за 2018 год </t>
  </si>
  <si>
    <t xml:space="preserve">2022 год 
к ожидаемому исполнению 
за 2019 год </t>
  </si>
  <si>
    <t>0111</t>
  </si>
  <si>
    <t>0105</t>
  </si>
  <si>
    <t>Судебная система</t>
  </si>
  <si>
    <t>Расходы бюджета Нижнеландеховского сельского поселения по разделам и подразделам классификации расходов бюджетов на 2020 год и на плановый период 2021 и 2022 годов в сравнении с исполнением за 2018 год и ожидаемым исполнением за 2019 год</t>
  </si>
  <si>
    <t>Резервные фонды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</si>
</sst>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00"/>
    <numFmt numFmtId="189" formatCode="#,##0.0000"/>
    <numFmt numFmtId="190" formatCode="#,##0.00000"/>
    <numFmt numFmtId="191" formatCode="#,##0.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Calibri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16" borderId="1">
      <alignment/>
      <protection/>
    </xf>
    <xf numFmtId="0" fontId="31" fillId="0" borderId="2">
      <alignment horizontal="center" vertical="center" wrapText="1"/>
      <protection/>
    </xf>
    <xf numFmtId="0" fontId="31" fillId="16" borderId="3">
      <alignment/>
      <protection/>
    </xf>
    <xf numFmtId="0" fontId="31" fillId="16" borderId="0">
      <alignment shrinkToFit="1"/>
      <protection/>
    </xf>
    <xf numFmtId="0" fontId="33" fillId="0" borderId="3">
      <alignment horizontal="right"/>
      <protection/>
    </xf>
    <xf numFmtId="4" fontId="33" fillId="17" borderId="3">
      <alignment horizontal="right" vertical="top" shrinkToFit="1"/>
      <protection/>
    </xf>
    <xf numFmtId="4" fontId="33" fillId="18" borderId="3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17" borderId="2">
      <alignment horizontal="right" vertical="top" shrinkToFit="1"/>
      <protection/>
    </xf>
    <xf numFmtId="4" fontId="33" fillId="18" borderId="2">
      <alignment horizontal="right" vertical="top" shrinkToFit="1"/>
      <protection/>
    </xf>
    <xf numFmtId="0" fontId="31" fillId="16" borderId="4">
      <alignment/>
      <protection/>
    </xf>
    <xf numFmtId="0" fontId="31" fillId="16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vertical="top" wrapText="1"/>
      <protection/>
    </xf>
    <xf numFmtId="4" fontId="31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34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justify" vertical="center" wrapText="1"/>
    </xf>
    <xf numFmtId="49" fontId="35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right" vertical="center"/>
    </xf>
    <xf numFmtId="0" fontId="34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34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34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35" fillId="0" borderId="14" xfId="0" applyNumberFormat="1" applyFont="1" applyBorder="1" applyAlignment="1">
      <alignment horizontal="right" vertical="center"/>
    </xf>
    <xf numFmtId="185" fontId="35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20" fillId="27" borderId="14" xfId="0" applyFont="1" applyFill="1" applyBorder="1" applyAlignment="1">
      <alignment horizontal="center" vertical="center" wrapText="1"/>
    </xf>
    <xf numFmtId="184" fontId="35" fillId="27" borderId="14" xfId="0" applyNumberFormat="1" applyFont="1" applyFill="1" applyBorder="1" applyAlignment="1">
      <alignment horizontal="right" vertical="center"/>
    </xf>
    <xf numFmtId="0" fontId="36" fillId="27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184" fontId="34" fillId="27" borderId="14" xfId="0" applyNumberFormat="1" applyFont="1" applyFill="1" applyBorder="1" applyAlignment="1">
      <alignment horizontal="right" vertical="center"/>
    </xf>
    <xf numFmtId="184" fontId="37" fillId="27" borderId="14" xfId="0" applyNumberFormat="1" applyFont="1" applyFill="1" applyBorder="1" applyAlignment="1">
      <alignment horizontal="right" vertical="center"/>
    </xf>
    <xf numFmtId="184" fontId="20" fillId="27" borderId="14" xfId="0" applyNumberFormat="1" applyFont="1" applyFill="1" applyBorder="1" applyAlignment="1">
      <alignment horizontal="right" vertical="center"/>
    </xf>
    <xf numFmtId="184" fontId="21" fillId="27" borderId="14" xfId="0" applyNumberFormat="1" applyFont="1" applyFill="1" applyBorder="1" applyAlignment="1">
      <alignment horizontal="right" vertical="center"/>
    </xf>
    <xf numFmtId="188" fontId="36" fillId="27" borderId="14" xfId="0" applyNumberFormat="1" applyFont="1" applyFill="1" applyBorder="1" applyAlignment="1">
      <alignment horizontal="right" vertical="center"/>
    </xf>
    <xf numFmtId="0" fontId="34" fillId="27" borderId="14" xfId="0" applyFont="1" applyFill="1" applyBorder="1" applyAlignment="1">
      <alignment horizontal="justify" vertical="center" wrapText="1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5"/>
          <c:y val="0"/>
          <c:w val="0.594"/>
          <c:h val="0.9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Лист2!$A$5:$A$24</c:f>
              <c:strCache/>
            </c:strRef>
          </c:cat>
          <c:val>
            <c:numRef>
              <c:f>Лист2!$B$5:$B$24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Лист2!$A$5:$A$24</c:f>
              <c:strCache/>
            </c:strRef>
          </c:cat>
          <c:val>
            <c:numRef>
              <c:f>Лист2!$C$5:$C$24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Лист2!$A$5:$A$24</c:f>
              <c:strCache/>
            </c:strRef>
          </c:cat>
          <c:val>
            <c:numRef>
              <c:f>Лист2!$D$5:$D$24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Лист2!$A$5:$A$24</c:f>
              <c:strCache/>
            </c:strRef>
          </c:cat>
          <c:val>
            <c:numRef>
              <c:f>Лист2!$E$5:$E$24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25"/>
          <c:y val="0.05575"/>
          <c:w val="0.33875"/>
          <c:h val="0.88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323850</xdr:rowOff>
    </xdr:from>
    <xdr:to>
      <xdr:col>10</xdr:col>
      <xdr:colOff>904875</xdr:colOff>
      <xdr:row>48</xdr:row>
      <xdr:rowOff>38100</xdr:rowOff>
    </xdr:to>
    <xdr:graphicFrame>
      <xdr:nvGraphicFramePr>
        <xdr:cNvPr id="1" name="Диаграмма 2"/>
        <xdr:cNvGraphicFramePr/>
      </xdr:nvGraphicFramePr>
      <xdr:xfrm>
        <a:off x="6162675" y="1000125"/>
        <a:ext cx="5524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" sqref="A15"/>
    </sheetView>
  </sheetViews>
  <sheetFormatPr defaultColWidth="9.00390625" defaultRowHeight="12.75"/>
  <cols>
    <col min="1" max="1" width="65.25390625" style="0" customWidth="1"/>
    <col min="2" max="2" width="10.875" style="0" customWidth="1"/>
    <col min="3" max="3" width="11.875" style="21" customWidth="1"/>
    <col min="4" max="4" width="13.375" style="16" customWidth="1"/>
    <col min="5" max="5" width="11.875" style="0" customWidth="1"/>
    <col min="6" max="6" width="12.625" style="0" customWidth="1"/>
    <col min="7" max="7" width="13.375" style="0" customWidth="1"/>
    <col min="8" max="8" width="11.375" style="0" customWidth="1"/>
    <col min="9" max="9" width="13.00390625" style="0" customWidth="1"/>
    <col min="10" max="10" width="14.00390625" style="0" customWidth="1"/>
    <col min="11" max="11" width="12.00390625" style="0" customWidth="1"/>
    <col min="12" max="13" width="13.125" style="0" customWidth="1"/>
  </cols>
  <sheetData>
    <row r="1" spans="1:13" ht="40.5" customHeight="1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2.75">
      <c r="M2" s="10" t="s">
        <v>41</v>
      </c>
    </row>
    <row r="3" spans="1:13" ht="51">
      <c r="A3" s="9" t="s">
        <v>31</v>
      </c>
      <c r="B3" s="9" t="s">
        <v>33</v>
      </c>
      <c r="C3" s="24" t="s">
        <v>49</v>
      </c>
      <c r="D3" s="25" t="s">
        <v>50</v>
      </c>
      <c r="E3" s="9" t="s">
        <v>42</v>
      </c>
      <c r="F3" s="9" t="s">
        <v>51</v>
      </c>
      <c r="G3" s="9" t="s">
        <v>52</v>
      </c>
      <c r="H3" s="9" t="s">
        <v>44</v>
      </c>
      <c r="I3" s="9" t="s">
        <v>53</v>
      </c>
      <c r="J3" s="9" t="s">
        <v>54</v>
      </c>
      <c r="K3" s="9" t="s">
        <v>55</v>
      </c>
      <c r="L3" s="9" t="s">
        <v>56</v>
      </c>
      <c r="M3" s="9" t="s">
        <v>57</v>
      </c>
    </row>
    <row r="4" spans="1:13" ht="12.75">
      <c r="A4" s="11">
        <v>1</v>
      </c>
      <c r="B4" s="11">
        <v>2</v>
      </c>
      <c r="C4" s="22">
        <v>3</v>
      </c>
      <c r="D4" s="20">
        <v>4</v>
      </c>
      <c r="E4" s="11">
        <v>5</v>
      </c>
      <c r="F4" s="12" t="s">
        <v>35</v>
      </c>
      <c r="G4" s="11" t="s">
        <v>36</v>
      </c>
      <c r="H4" s="11">
        <v>8</v>
      </c>
      <c r="I4" s="12" t="s">
        <v>37</v>
      </c>
      <c r="J4" s="11" t="s">
        <v>38</v>
      </c>
      <c r="K4" s="11">
        <v>11</v>
      </c>
      <c r="L4" s="12" t="s">
        <v>39</v>
      </c>
      <c r="M4" s="11" t="s">
        <v>40</v>
      </c>
    </row>
    <row r="5" spans="1:13" s="19" customFormat="1" ht="12.75">
      <c r="A5" s="4" t="s">
        <v>7</v>
      </c>
      <c r="B5" s="5" t="s">
        <v>3</v>
      </c>
      <c r="C5" s="23">
        <f>SUM(C6:C10)</f>
        <v>1034.0149900000001</v>
      </c>
      <c r="D5" s="30">
        <f>SUM(D6:D10)</f>
        <v>1085.9627699999999</v>
      </c>
      <c r="E5" s="17">
        <f>SUM(E6:E10)</f>
        <v>1143.3605599999999</v>
      </c>
      <c r="F5" s="18">
        <f>E5/C5</f>
        <v>1.1057485346513205</v>
      </c>
      <c r="G5" s="18">
        <f>E5/D5</f>
        <v>1.0528542889182104</v>
      </c>
      <c r="H5" s="17">
        <f>SUM(H6:H10)</f>
        <v>1038.312</v>
      </c>
      <c r="I5" s="18">
        <f>H5/C5</f>
        <v>1.0041556554223645</v>
      </c>
      <c r="J5" s="18">
        <f>H5/D5</f>
        <v>0.9561211753143251</v>
      </c>
      <c r="K5" s="17">
        <f>SUM(K6:K10)</f>
        <v>1038.312</v>
      </c>
      <c r="L5" s="18">
        <f>K5/C5</f>
        <v>1.0041556554223645</v>
      </c>
      <c r="M5" s="18">
        <f aca="true" t="shared" si="0" ref="M5:M26">K5/D5</f>
        <v>0.9561211753143251</v>
      </c>
    </row>
    <row r="6" spans="1:13" s="14" customFormat="1" ht="25.5">
      <c r="A6" s="6" t="s">
        <v>8</v>
      </c>
      <c r="B6" s="7" t="s">
        <v>0</v>
      </c>
      <c r="C6" s="26">
        <v>275.28795</v>
      </c>
      <c r="D6" s="27">
        <v>356.06</v>
      </c>
      <c r="E6" s="15">
        <v>368.287</v>
      </c>
      <c r="F6" s="13">
        <f aca="true" t="shared" si="1" ref="F6:F18">E6/C6</f>
        <v>1.3378246305368613</v>
      </c>
      <c r="G6" s="13">
        <f aca="true" t="shared" si="2" ref="G6:G26">E6/D6</f>
        <v>1.034339718025052</v>
      </c>
      <c r="H6" s="15">
        <v>356.06</v>
      </c>
      <c r="I6" s="13">
        <f aca="true" t="shared" si="3" ref="I6:I26">H6/C6</f>
        <v>1.2934093192237437</v>
      </c>
      <c r="J6" s="13">
        <f aca="true" t="shared" si="4" ref="J6:J26">H6/D6</f>
        <v>1</v>
      </c>
      <c r="K6" s="15">
        <v>356.06</v>
      </c>
      <c r="L6" s="13">
        <f>K6/C6</f>
        <v>1.2934093192237437</v>
      </c>
      <c r="M6" s="13">
        <f t="shared" si="0"/>
        <v>1</v>
      </c>
    </row>
    <row r="7" spans="1:13" s="14" customFormat="1" ht="38.25">
      <c r="A7" s="6" t="s">
        <v>9</v>
      </c>
      <c r="B7" s="7" t="s">
        <v>1</v>
      </c>
      <c r="C7" s="26">
        <v>740.72304</v>
      </c>
      <c r="D7" s="28">
        <v>704.68677</v>
      </c>
      <c r="E7" s="15">
        <v>759.85756</v>
      </c>
      <c r="F7" s="13">
        <f>E7/C7</f>
        <v>1.0258322192867122</v>
      </c>
      <c r="G7" s="13">
        <f>E7/D7</f>
        <v>1.0782912243407097</v>
      </c>
      <c r="H7" s="15">
        <v>671.036</v>
      </c>
      <c r="I7" s="13">
        <f>H7/C7</f>
        <v>0.9059202478702431</v>
      </c>
      <c r="J7" s="13">
        <f>H7/D7</f>
        <v>0.9522471948778035</v>
      </c>
      <c r="K7" s="15">
        <v>671.036</v>
      </c>
      <c r="L7" s="13">
        <f>K7/C7</f>
        <v>0.9059202478702431</v>
      </c>
      <c r="M7" s="13">
        <f t="shared" si="0"/>
        <v>0.9522471948778035</v>
      </c>
    </row>
    <row r="8" spans="1:13" s="14" customFormat="1" ht="12.75">
      <c r="A8" s="6" t="s">
        <v>60</v>
      </c>
      <c r="B8" s="7" t="s">
        <v>59</v>
      </c>
      <c r="C8" s="26">
        <v>0.504</v>
      </c>
      <c r="D8" s="28"/>
      <c r="E8" s="15"/>
      <c r="F8" s="13"/>
      <c r="G8" s="13"/>
      <c r="H8" s="15"/>
      <c r="I8" s="13"/>
      <c r="J8" s="13"/>
      <c r="K8" s="15"/>
      <c r="L8" s="13"/>
      <c r="M8" s="13"/>
    </row>
    <row r="9" spans="1:13" s="14" customFormat="1" ht="12.75">
      <c r="A9" s="31" t="s">
        <v>62</v>
      </c>
      <c r="B9" s="7" t="s">
        <v>58</v>
      </c>
      <c r="C9" s="26">
        <v>0</v>
      </c>
      <c r="D9" s="28">
        <v>10</v>
      </c>
      <c r="E9" s="15">
        <v>10</v>
      </c>
      <c r="F9" s="13"/>
      <c r="G9" s="13">
        <f>E9/D9</f>
        <v>1</v>
      </c>
      <c r="H9" s="15">
        <v>10</v>
      </c>
      <c r="I9" s="13"/>
      <c r="J9" s="13">
        <f>H9/D9</f>
        <v>1</v>
      </c>
      <c r="K9" s="15">
        <v>10</v>
      </c>
      <c r="L9" s="13"/>
      <c r="M9" s="13">
        <f t="shared" si="0"/>
        <v>1</v>
      </c>
    </row>
    <row r="10" spans="1:13" s="14" customFormat="1" ht="12.75">
      <c r="A10" s="6" t="s">
        <v>10</v>
      </c>
      <c r="B10" s="7" t="s">
        <v>2</v>
      </c>
      <c r="C10" s="26">
        <v>17.5</v>
      </c>
      <c r="D10" s="28">
        <v>15.216</v>
      </c>
      <c r="E10" s="15">
        <v>5.216</v>
      </c>
      <c r="F10" s="13">
        <f>E10/C10</f>
        <v>0.29805714285714285</v>
      </c>
      <c r="G10" s="13">
        <f>E10/D10</f>
        <v>0.3427970557308097</v>
      </c>
      <c r="H10" s="15">
        <v>1.216</v>
      </c>
      <c r="I10" s="13">
        <f>H10/C10</f>
        <v>0.06948571428571429</v>
      </c>
      <c r="J10" s="13">
        <f>H10/D10</f>
        <v>0.07991587802313355</v>
      </c>
      <c r="K10" s="15">
        <v>1.216</v>
      </c>
      <c r="L10" s="13">
        <f>K10/C10</f>
        <v>0.06948571428571429</v>
      </c>
      <c r="M10" s="13">
        <f t="shared" si="0"/>
        <v>0.07991587802313355</v>
      </c>
    </row>
    <row r="11" spans="1:13" s="19" customFormat="1" ht="12.75">
      <c r="A11" s="4" t="s">
        <v>45</v>
      </c>
      <c r="B11" s="5" t="s">
        <v>48</v>
      </c>
      <c r="C11" s="23">
        <f>C12</f>
        <v>72.887</v>
      </c>
      <c r="D11" s="23">
        <f>D12</f>
        <v>80.22</v>
      </c>
      <c r="E11" s="23">
        <f>E12</f>
        <v>80.22</v>
      </c>
      <c r="F11" s="18">
        <f t="shared" si="1"/>
        <v>1.100607790140903</v>
      </c>
      <c r="G11" s="18">
        <f t="shared" si="2"/>
        <v>1</v>
      </c>
      <c r="H11" s="23">
        <f>H12</f>
        <v>80.22</v>
      </c>
      <c r="I11" s="18">
        <f>H11/C11</f>
        <v>1.100607790140903</v>
      </c>
      <c r="J11" s="18">
        <f>H11/D11</f>
        <v>1</v>
      </c>
      <c r="K11" s="23">
        <f>K12</f>
        <v>0</v>
      </c>
      <c r="L11" s="18">
        <f>K11/C11</f>
        <v>0</v>
      </c>
      <c r="M11" s="18">
        <f t="shared" si="0"/>
        <v>0</v>
      </c>
    </row>
    <row r="12" spans="1:13" s="14" customFormat="1" ht="25.5">
      <c r="A12" s="6" t="s">
        <v>47</v>
      </c>
      <c r="B12" s="7" t="s">
        <v>46</v>
      </c>
      <c r="C12" s="26">
        <v>72.887</v>
      </c>
      <c r="D12" s="28">
        <v>80.22</v>
      </c>
      <c r="E12" s="15">
        <v>80.22</v>
      </c>
      <c r="F12" s="13">
        <f t="shared" si="1"/>
        <v>1.100607790140903</v>
      </c>
      <c r="G12" s="13">
        <f t="shared" si="2"/>
        <v>1</v>
      </c>
      <c r="H12" s="15">
        <v>80.22</v>
      </c>
      <c r="I12" s="13">
        <f t="shared" si="3"/>
        <v>1.100607790140903</v>
      </c>
      <c r="J12" s="13">
        <f t="shared" si="4"/>
        <v>1</v>
      </c>
      <c r="K12" s="15">
        <v>0</v>
      </c>
      <c r="L12" s="13">
        <f>K12/C12</f>
        <v>0</v>
      </c>
      <c r="M12" s="13">
        <f t="shared" si="0"/>
        <v>0</v>
      </c>
    </row>
    <row r="13" spans="1:13" s="19" customFormat="1" ht="25.5">
      <c r="A13" s="4" t="s">
        <v>11</v>
      </c>
      <c r="B13" s="5" t="s">
        <v>4</v>
      </c>
      <c r="C13" s="23">
        <f>SUM(C14:C15)</f>
        <v>20</v>
      </c>
      <c r="D13" s="29">
        <f>SUM(D14:D15)</f>
        <v>20</v>
      </c>
      <c r="E13" s="17">
        <f>SUM(E14:E15)</f>
        <v>20</v>
      </c>
      <c r="F13" s="18">
        <f t="shared" si="1"/>
        <v>1</v>
      </c>
      <c r="G13" s="13">
        <f t="shared" si="2"/>
        <v>1</v>
      </c>
      <c r="H13" s="17">
        <f>SUM(H14:H15)</f>
        <v>20</v>
      </c>
      <c r="I13" s="18">
        <f t="shared" si="3"/>
        <v>1</v>
      </c>
      <c r="J13" s="18">
        <f t="shared" si="4"/>
        <v>1</v>
      </c>
      <c r="K13" s="17">
        <f>SUM(K14:K15)</f>
        <v>20</v>
      </c>
      <c r="L13" s="18">
        <f>K13/C13</f>
        <v>1</v>
      </c>
      <c r="M13" s="18">
        <f t="shared" si="0"/>
        <v>1</v>
      </c>
    </row>
    <row r="14" spans="1:13" s="14" customFormat="1" ht="25.5">
      <c r="A14" s="6" t="s">
        <v>34</v>
      </c>
      <c r="B14" s="7" t="s">
        <v>5</v>
      </c>
      <c r="C14" s="26">
        <v>20</v>
      </c>
      <c r="D14" s="28">
        <v>20</v>
      </c>
      <c r="E14" s="15">
        <v>20</v>
      </c>
      <c r="F14" s="13">
        <f t="shared" si="1"/>
        <v>1</v>
      </c>
      <c r="G14" s="13">
        <f t="shared" si="2"/>
        <v>1</v>
      </c>
      <c r="H14" s="15">
        <v>20</v>
      </c>
      <c r="I14" s="13">
        <f t="shared" si="3"/>
        <v>1</v>
      </c>
      <c r="J14" s="13">
        <f t="shared" si="4"/>
        <v>1</v>
      </c>
      <c r="K14" s="15">
        <v>20</v>
      </c>
      <c r="L14" s="13">
        <f>K14/C14</f>
        <v>1</v>
      </c>
      <c r="M14" s="13">
        <f t="shared" si="0"/>
        <v>1</v>
      </c>
    </row>
    <row r="15" spans="1:13" s="14" customFormat="1" ht="12.75">
      <c r="A15" s="6" t="s">
        <v>12</v>
      </c>
      <c r="B15" s="7" t="s">
        <v>6</v>
      </c>
      <c r="C15" s="26"/>
      <c r="D15" s="28"/>
      <c r="E15" s="15"/>
      <c r="F15" s="13"/>
      <c r="G15" s="13"/>
      <c r="H15" s="15"/>
      <c r="I15" s="13"/>
      <c r="J15" s="13"/>
      <c r="K15" s="15"/>
      <c r="L15" s="13"/>
      <c r="M15" s="13"/>
    </row>
    <row r="16" spans="1:13" s="19" customFormat="1" ht="12.75">
      <c r="A16" s="4" t="s">
        <v>13</v>
      </c>
      <c r="B16" s="5" t="s">
        <v>15</v>
      </c>
      <c r="C16" s="23">
        <f>SUM(C17:C17)</f>
        <v>460.89688</v>
      </c>
      <c r="D16" s="29">
        <f>SUM(D17:D17)</f>
        <v>472.38804</v>
      </c>
      <c r="E16" s="17">
        <f>SUM(E17:E17)</f>
        <v>0</v>
      </c>
      <c r="F16" s="13">
        <f t="shared" si="1"/>
        <v>0</v>
      </c>
      <c r="G16" s="13">
        <f t="shared" si="2"/>
        <v>0</v>
      </c>
      <c r="H16" s="17">
        <f>SUM(H17:H17)</f>
        <v>0</v>
      </c>
      <c r="I16" s="13">
        <f t="shared" si="3"/>
        <v>0</v>
      </c>
      <c r="J16" s="13">
        <f t="shared" si="4"/>
        <v>0</v>
      </c>
      <c r="K16" s="17">
        <f>SUM(K17:K17)</f>
        <v>0</v>
      </c>
      <c r="L16" s="13">
        <f aca="true" t="shared" si="5" ref="L16:L26">K16/C16</f>
        <v>0</v>
      </c>
      <c r="M16" s="13">
        <f t="shared" si="0"/>
        <v>0</v>
      </c>
    </row>
    <row r="17" spans="1:13" s="14" customFormat="1" ht="12.75">
      <c r="A17" s="6" t="s">
        <v>14</v>
      </c>
      <c r="B17" s="7" t="s">
        <v>16</v>
      </c>
      <c r="C17" s="26">
        <v>460.89688</v>
      </c>
      <c r="D17" s="28">
        <v>472.38804</v>
      </c>
      <c r="E17" s="15">
        <v>0</v>
      </c>
      <c r="F17" s="13" t="s">
        <v>43</v>
      </c>
      <c r="G17" s="13">
        <f t="shared" si="2"/>
        <v>0</v>
      </c>
      <c r="H17" s="15">
        <v>0</v>
      </c>
      <c r="I17" s="13">
        <f t="shared" si="3"/>
        <v>0</v>
      </c>
      <c r="J17" s="13">
        <f t="shared" si="4"/>
        <v>0</v>
      </c>
      <c r="K17" s="15">
        <v>0</v>
      </c>
      <c r="L17" s="13">
        <f t="shared" si="5"/>
        <v>0</v>
      </c>
      <c r="M17" s="13">
        <f t="shared" si="0"/>
        <v>0</v>
      </c>
    </row>
    <row r="18" spans="1:13" s="19" customFormat="1" ht="12.75">
      <c r="A18" s="4" t="s">
        <v>21</v>
      </c>
      <c r="B18" s="5" t="s">
        <v>17</v>
      </c>
      <c r="C18" s="23">
        <f>SUM(C19:C21)</f>
        <v>511.29006</v>
      </c>
      <c r="D18" s="29">
        <f>SUM(D19:D21)</f>
        <v>483.12596</v>
      </c>
      <c r="E18" s="17">
        <f>SUM(E19:E21)</f>
        <v>277.17211</v>
      </c>
      <c r="F18" s="18">
        <f t="shared" si="1"/>
        <v>0.5421034588468236</v>
      </c>
      <c r="G18" s="13">
        <f t="shared" si="2"/>
        <v>0.573705685366193</v>
      </c>
      <c r="H18" s="17">
        <f>SUM(H19:H21)</f>
        <v>191.6194</v>
      </c>
      <c r="I18" s="13">
        <f t="shared" si="3"/>
        <v>0.3747763060365383</v>
      </c>
      <c r="J18" s="13">
        <f t="shared" si="4"/>
        <v>0.39662410192157754</v>
      </c>
      <c r="K18" s="17">
        <f>SUM(K19:K21)</f>
        <v>218.819</v>
      </c>
      <c r="L18" s="13">
        <f t="shared" si="5"/>
        <v>0.427974289193105</v>
      </c>
      <c r="M18" s="13">
        <f t="shared" si="0"/>
        <v>0.45292329147454624</v>
      </c>
    </row>
    <row r="19" spans="1:13" s="14" customFormat="1" ht="12.75">
      <c r="A19" s="2" t="s">
        <v>22</v>
      </c>
      <c r="B19" s="1" t="s">
        <v>18</v>
      </c>
      <c r="C19" s="26"/>
      <c r="D19" s="28"/>
      <c r="E19" s="15"/>
      <c r="F19" s="13"/>
      <c r="G19" s="13"/>
      <c r="H19" s="15"/>
      <c r="I19" s="13"/>
      <c r="J19" s="13"/>
      <c r="K19" s="15"/>
      <c r="L19" s="13"/>
      <c r="M19" s="13"/>
    </row>
    <row r="20" spans="1:13" s="14" customFormat="1" ht="12.75">
      <c r="A20" s="6" t="s">
        <v>23</v>
      </c>
      <c r="B20" s="7" t="s">
        <v>19</v>
      </c>
      <c r="C20" s="26"/>
      <c r="D20" s="28"/>
      <c r="E20" s="15"/>
      <c r="F20" s="13"/>
      <c r="G20" s="13"/>
      <c r="H20" s="15"/>
      <c r="I20" s="13"/>
      <c r="J20" s="13"/>
      <c r="K20" s="15"/>
      <c r="L20" s="13"/>
      <c r="M20" s="13"/>
    </row>
    <row r="21" spans="1:13" s="14" customFormat="1" ht="12.75">
      <c r="A21" s="2" t="s">
        <v>24</v>
      </c>
      <c r="B21" s="1" t="s">
        <v>20</v>
      </c>
      <c r="C21" s="26">
        <v>511.29006</v>
      </c>
      <c r="D21" s="28">
        <v>483.12596</v>
      </c>
      <c r="E21" s="15">
        <v>277.17211</v>
      </c>
      <c r="F21" s="13">
        <f>E21/C21</f>
        <v>0.5421034588468236</v>
      </c>
      <c r="G21" s="13">
        <f t="shared" si="2"/>
        <v>0.573705685366193</v>
      </c>
      <c r="H21" s="15">
        <v>191.6194</v>
      </c>
      <c r="I21" s="13">
        <f t="shared" si="3"/>
        <v>0.3747763060365383</v>
      </c>
      <c r="J21" s="13">
        <f t="shared" si="4"/>
        <v>0.39662410192157754</v>
      </c>
      <c r="K21" s="15">
        <v>218.819</v>
      </c>
      <c r="L21" s="13">
        <f t="shared" si="5"/>
        <v>0.427974289193105</v>
      </c>
      <c r="M21" s="13">
        <f t="shared" si="0"/>
        <v>0.45292329147454624</v>
      </c>
    </row>
    <row r="22" spans="1:13" s="19" customFormat="1" ht="12.75">
      <c r="A22" s="4" t="s">
        <v>27</v>
      </c>
      <c r="B22" s="5" t="s">
        <v>25</v>
      </c>
      <c r="C22" s="23">
        <f>SUM(C23:C23)</f>
        <v>1877.83479</v>
      </c>
      <c r="D22" s="29">
        <f>SUM(D23:D23)</f>
        <v>1290.15756</v>
      </c>
      <c r="E22" s="17">
        <f>SUM(E23:E23)</f>
        <v>794.29333</v>
      </c>
      <c r="F22" s="18">
        <f>E22/C22</f>
        <v>0.4229836054959872</v>
      </c>
      <c r="G22" s="13">
        <f t="shared" si="2"/>
        <v>0.6156560676201439</v>
      </c>
      <c r="H22" s="17">
        <f>SUM(H23:H23)</f>
        <v>552.7686</v>
      </c>
      <c r="I22" s="13">
        <f t="shared" si="3"/>
        <v>0.29436487328046573</v>
      </c>
      <c r="J22" s="13">
        <f t="shared" si="4"/>
        <v>0.4284504599577744</v>
      </c>
      <c r="K22" s="17">
        <f>SUM(K23:K23)</f>
        <v>520.569</v>
      </c>
      <c r="L22" s="13">
        <f t="shared" si="5"/>
        <v>0.2772176779193658</v>
      </c>
      <c r="M22" s="13">
        <f t="shared" si="0"/>
        <v>0.4034925780693018</v>
      </c>
    </row>
    <row r="23" spans="1:13" s="14" customFormat="1" ht="12.75">
      <c r="A23" s="6" t="s">
        <v>28</v>
      </c>
      <c r="B23" s="7" t="s">
        <v>26</v>
      </c>
      <c r="C23" s="26">
        <v>1877.83479</v>
      </c>
      <c r="D23" s="28">
        <v>1290.15756</v>
      </c>
      <c r="E23" s="15">
        <v>794.29333</v>
      </c>
      <c r="F23" s="13">
        <f>E23/C23</f>
        <v>0.4229836054959872</v>
      </c>
      <c r="G23" s="13">
        <f t="shared" si="2"/>
        <v>0.6156560676201439</v>
      </c>
      <c r="H23" s="15">
        <v>552.7686</v>
      </c>
      <c r="I23" s="13">
        <f t="shared" si="3"/>
        <v>0.29436487328046573</v>
      </c>
      <c r="J23" s="13">
        <f t="shared" si="4"/>
        <v>0.4284504599577744</v>
      </c>
      <c r="K23" s="15">
        <v>520.569</v>
      </c>
      <c r="L23" s="13">
        <f t="shared" si="5"/>
        <v>0.2772176779193658</v>
      </c>
      <c r="M23" s="13">
        <f t="shared" si="0"/>
        <v>0.4034925780693018</v>
      </c>
    </row>
    <row r="24" spans="1:13" s="19" customFormat="1" ht="12.75">
      <c r="A24" s="4" t="s">
        <v>29</v>
      </c>
      <c r="B24" s="8">
        <v>1000</v>
      </c>
      <c r="C24" s="23">
        <f>SUM(C25:C25)</f>
        <v>36</v>
      </c>
      <c r="D24" s="29">
        <f>SUM(D25:D25)</f>
        <v>36</v>
      </c>
      <c r="E24" s="17">
        <f>SUM(E25:E25)</f>
        <v>36</v>
      </c>
      <c r="F24" s="18">
        <f>E24/C24</f>
        <v>1</v>
      </c>
      <c r="G24" s="13">
        <f t="shared" si="2"/>
        <v>1</v>
      </c>
      <c r="H24" s="17">
        <f>SUM(H25:H25)</f>
        <v>36</v>
      </c>
      <c r="I24" s="13">
        <f t="shared" si="3"/>
        <v>1</v>
      </c>
      <c r="J24" s="13">
        <f t="shared" si="4"/>
        <v>1</v>
      </c>
      <c r="K24" s="17">
        <f>SUM(K25:K25)</f>
        <v>36</v>
      </c>
      <c r="L24" s="13">
        <f t="shared" si="5"/>
        <v>1</v>
      </c>
      <c r="M24" s="13">
        <f t="shared" si="0"/>
        <v>1</v>
      </c>
    </row>
    <row r="25" spans="1:13" s="14" customFormat="1" ht="12.75">
      <c r="A25" s="6" t="s">
        <v>30</v>
      </c>
      <c r="B25" s="3">
        <v>1001</v>
      </c>
      <c r="C25" s="26">
        <v>36</v>
      </c>
      <c r="D25" s="28">
        <v>36</v>
      </c>
      <c r="E25" s="15">
        <v>36</v>
      </c>
      <c r="F25" s="13">
        <f>E25/C25</f>
        <v>1</v>
      </c>
      <c r="G25" s="13">
        <f t="shared" si="2"/>
        <v>1</v>
      </c>
      <c r="H25" s="15">
        <v>36</v>
      </c>
      <c r="I25" s="13">
        <f t="shared" si="3"/>
        <v>1</v>
      </c>
      <c r="J25" s="13">
        <f t="shared" si="4"/>
        <v>1</v>
      </c>
      <c r="K25" s="15">
        <v>36</v>
      </c>
      <c r="L25" s="13">
        <f t="shared" si="5"/>
        <v>1</v>
      </c>
      <c r="M25" s="13">
        <f t="shared" si="0"/>
        <v>1</v>
      </c>
    </row>
    <row r="26" spans="1:13" s="19" customFormat="1" ht="12.75">
      <c r="A26" s="33" t="s">
        <v>32</v>
      </c>
      <c r="B26" s="34"/>
      <c r="C26" s="23">
        <f>C5+C13+C16+C18+C22+C24+C11</f>
        <v>4012.9237200000002</v>
      </c>
      <c r="D26" s="23">
        <f>D5+D13+D16+D18+D22+D24+D11</f>
        <v>3467.8543299999997</v>
      </c>
      <c r="E26" s="23">
        <f>E5+E13+E16+E18+E22+E24+E11</f>
        <v>2351.046</v>
      </c>
      <c r="F26" s="23">
        <f aca="true" t="shared" si="6" ref="F26:K26">F5+F13+F16+F18+F22+F24+F11</f>
        <v>5.171443389135034</v>
      </c>
      <c r="G26" s="18">
        <f t="shared" si="2"/>
        <v>0.6779540823446295</v>
      </c>
      <c r="H26" s="23">
        <f t="shared" si="6"/>
        <v>1918.9199999999998</v>
      </c>
      <c r="I26" s="18">
        <f t="shared" si="3"/>
        <v>0.47818501768082444</v>
      </c>
      <c r="J26" s="18">
        <f t="shared" si="4"/>
        <v>0.5533450420335274</v>
      </c>
      <c r="K26" s="23">
        <f t="shared" si="6"/>
        <v>1833.6999999999998</v>
      </c>
      <c r="L26" s="18">
        <f t="shared" si="5"/>
        <v>0.45694863095977306</v>
      </c>
      <c r="M26" s="18">
        <f t="shared" si="0"/>
        <v>0.5287707687537152</v>
      </c>
    </row>
  </sheetData>
  <sheetProtection/>
  <mergeCells count="2">
    <mergeCell ref="A1:M1"/>
    <mergeCell ref="A26:B26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3">
      <selection activeCell="L42" sqref="L42"/>
    </sheetView>
  </sheetViews>
  <sheetFormatPr defaultColWidth="9.00390625" defaultRowHeight="12.75"/>
  <cols>
    <col min="1" max="1" width="65.25390625" style="0" customWidth="1"/>
    <col min="2" max="2" width="10.875" style="0" hidden="1" customWidth="1"/>
    <col min="3" max="3" width="11.875" style="21" hidden="1" customWidth="1"/>
    <col min="4" max="4" width="13.375" style="16" hidden="1" customWidth="1"/>
    <col min="5" max="5" width="11.875" style="0" customWidth="1"/>
    <col min="6" max="6" width="12.625" style="0" customWidth="1"/>
    <col min="7" max="7" width="13.375" style="0" customWidth="1"/>
    <col min="8" max="8" width="11.375" style="0" customWidth="1"/>
    <col min="9" max="9" width="13.00390625" style="0" customWidth="1"/>
    <col min="10" max="10" width="14.00390625" style="0" customWidth="1"/>
    <col min="11" max="11" width="12.00390625" style="0" customWidth="1"/>
    <col min="12" max="13" width="13.125" style="0" customWidth="1"/>
  </cols>
  <sheetData>
    <row r="1" spans="1:13" ht="40.5" customHeight="1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2.75">
      <c r="M2" s="10" t="s">
        <v>41</v>
      </c>
    </row>
    <row r="3" spans="1:13" ht="51">
      <c r="A3" s="9" t="s">
        <v>31</v>
      </c>
      <c r="B3" s="9" t="s">
        <v>33</v>
      </c>
      <c r="C3" s="24" t="s">
        <v>49</v>
      </c>
      <c r="D3" s="25" t="s">
        <v>50</v>
      </c>
      <c r="E3" s="9" t="s">
        <v>42</v>
      </c>
      <c r="F3" s="9" t="s">
        <v>51</v>
      </c>
      <c r="G3" s="9" t="s">
        <v>52</v>
      </c>
      <c r="H3" s="9" t="s">
        <v>44</v>
      </c>
      <c r="I3" s="9" t="s">
        <v>53</v>
      </c>
      <c r="J3" s="9" t="s">
        <v>54</v>
      </c>
      <c r="K3" s="9" t="s">
        <v>55</v>
      </c>
      <c r="L3" s="9" t="s">
        <v>56</v>
      </c>
      <c r="M3" s="9" t="s">
        <v>57</v>
      </c>
    </row>
    <row r="4" spans="1:13" ht="12.75">
      <c r="A4" s="11">
        <v>1</v>
      </c>
      <c r="B4" s="11">
        <v>2</v>
      </c>
      <c r="C4" s="22">
        <v>3</v>
      </c>
      <c r="D4" s="20">
        <v>4</v>
      </c>
      <c r="E4" s="11">
        <v>5</v>
      </c>
      <c r="F4" s="12" t="s">
        <v>35</v>
      </c>
      <c r="G4" s="11" t="s">
        <v>36</v>
      </c>
      <c r="H4" s="11">
        <v>8</v>
      </c>
      <c r="I4" s="12" t="s">
        <v>37</v>
      </c>
      <c r="J4" s="11" t="s">
        <v>38</v>
      </c>
      <c r="K4" s="11">
        <v>11</v>
      </c>
      <c r="L4" s="12" t="s">
        <v>39</v>
      </c>
      <c r="M4" s="11" t="s">
        <v>40</v>
      </c>
    </row>
    <row r="5" spans="1:13" s="19" customFormat="1" ht="12.75">
      <c r="A5" s="4" t="s">
        <v>7</v>
      </c>
      <c r="B5" s="5" t="s">
        <v>3</v>
      </c>
      <c r="C5" s="23">
        <f>SUM(C6:C10)</f>
        <v>1034.0149900000001</v>
      </c>
      <c r="D5" s="30">
        <f>SUM(D6:D10)</f>
        <v>1085.9627699999999</v>
      </c>
      <c r="E5" s="17">
        <f>SUM(E6:E10)</f>
        <v>1143.3605599999999</v>
      </c>
      <c r="F5" s="18">
        <f>E5/C5</f>
        <v>1.1057485346513205</v>
      </c>
      <c r="G5" s="18">
        <f>E5/D5</f>
        <v>1.0528542889182104</v>
      </c>
      <c r="H5" s="17">
        <f>SUM(H6:H10)</f>
        <v>1038.312</v>
      </c>
      <c r="I5" s="18">
        <f>H5/C5</f>
        <v>1.0041556554223645</v>
      </c>
      <c r="J5" s="18">
        <f>H5/D5</f>
        <v>0.9561211753143251</v>
      </c>
      <c r="K5" s="17">
        <f>SUM(K6:K10)</f>
        <v>1038.312</v>
      </c>
      <c r="L5" s="18">
        <f>K5/C5</f>
        <v>1.0041556554223645</v>
      </c>
      <c r="M5" s="18">
        <f aca="true" t="shared" si="0" ref="M5:M26">K5/D5</f>
        <v>0.9561211753143251</v>
      </c>
    </row>
    <row r="6" spans="1:13" s="14" customFormat="1" ht="25.5" hidden="1">
      <c r="A6" s="6" t="s">
        <v>8</v>
      </c>
      <c r="B6" s="7" t="s">
        <v>0</v>
      </c>
      <c r="C6" s="26">
        <v>275.28795</v>
      </c>
      <c r="D6" s="27">
        <v>356.06</v>
      </c>
      <c r="E6" s="15">
        <v>368.287</v>
      </c>
      <c r="F6" s="13">
        <f aca="true" t="shared" si="1" ref="F6:F18">E6/C6</f>
        <v>1.3378246305368613</v>
      </c>
      <c r="G6" s="13">
        <f aca="true" t="shared" si="2" ref="G6:G26">E6/D6</f>
        <v>1.034339718025052</v>
      </c>
      <c r="H6" s="15">
        <v>356.06</v>
      </c>
      <c r="I6" s="13">
        <f aca="true" t="shared" si="3" ref="I6:I26">H6/C6</f>
        <v>1.2934093192237437</v>
      </c>
      <c r="J6" s="13">
        <f aca="true" t="shared" si="4" ref="J6:J26">H6/D6</f>
        <v>1</v>
      </c>
      <c r="K6" s="15">
        <v>356.06</v>
      </c>
      <c r="L6" s="13">
        <f>K6/C6</f>
        <v>1.2934093192237437</v>
      </c>
      <c r="M6" s="13">
        <f t="shared" si="0"/>
        <v>1</v>
      </c>
    </row>
    <row r="7" spans="1:13" s="14" customFormat="1" ht="38.25" hidden="1">
      <c r="A7" s="6" t="s">
        <v>9</v>
      </c>
      <c r="B7" s="7" t="s">
        <v>1</v>
      </c>
      <c r="C7" s="26">
        <v>740.72304</v>
      </c>
      <c r="D7" s="28">
        <v>704.68677</v>
      </c>
      <c r="E7" s="15">
        <v>759.85756</v>
      </c>
      <c r="F7" s="13">
        <f>E7/C7</f>
        <v>1.0258322192867122</v>
      </c>
      <c r="G7" s="13">
        <f>E7/D7</f>
        <v>1.0782912243407097</v>
      </c>
      <c r="H7" s="15">
        <v>671.036</v>
      </c>
      <c r="I7" s="13">
        <f>H7/C7</f>
        <v>0.9059202478702431</v>
      </c>
      <c r="J7" s="13">
        <f>H7/D7</f>
        <v>0.9522471948778035</v>
      </c>
      <c r="K7" s="15">
        <v>671.036</v>
      </c>
      <c r="L7" s="13">
        <f>K7/C7</f>
        <v>0.9059202478702431</v>
      </c>
      <c r="M7" s="13">
        <f t="shared" si="0"/>
        <v>0.9522471948778035</v>
      </c>
    </row>
    <row r="8" spans="1:13" s="14" customFormat="1" ht="12.75" hidden="1">
      <c r="A8" s="6" t="s">
        <v>60</v>
      </c>
      <c r="B8" s="7" t="s">
        <v>59</v>
      </c>
      <c r="C8" s="26">
        <v>0.504</v>
      </c>
      <c r="D8" s="28"/>
      <c r="E8" s="15"/>
      <c r="F8" s="13"/>
      <c r="G8" s="13"/>
      <c r="H8" s="15"/>
      <c r="I8" s="13"/>
      <c r="J8" s="13"/>
      <c r="K8" s="15"/>
      <c r="L8" s="13"/>
      <c r="M8" s="13"/>
    </row>
    <row r="9" spans="1:13" s="14" customFormat="1" ht="12.75" hidden="1">
      <c r="A9" s="31" t="s">
        <v>62</v>
      </c>
      <c r="B9" s="7" t="s">
        <v>58</v>
      </c>
      <c r="C9" s="26">
        <v>0</v>
      </c>
      <c r="D9" s="28">
        <v>10</v>
      </c>
      <c r="E9" s="15">
        <v>10</v>
      </c>
      <c r="F9" s="13"/>
      <c r="G9" s="13">
        <f>E9/D9</f>
        <v>1</v>
      </c>
      <c r="H9" s="15">
        <v>10</v>
      </c>
      <c r="I9" s="13"/>
      <c r="J9" s="13">
        <f>H9/D9</f>
        <v>1</v>
      </c>
      <c r="K9" s="15">
        <v>10</v>
      </c>
      <c r="L9" s="13"/>
      <c r="M9" s="13">
        <f t="shared" si="0"/>
        <v>1</v>
      </c>
    </row>
    <row r="10" spans="1:13" s="14" customFormat="1" ht="12.75" hidden="1">
      <c r="A10" s="6" t="s">
        <v>10</v>
      </c>
      <c r="B10" s="7" t="s">
        <v>2</v>
      </c>
      <c r="C10" s="26">
        <v>17.5</v>
      </c>
      <c r="D10" s="28">
        <v>15.216</v>
      </c>
      <c r="E10" s="15">
        <v>5.216</v>
      </c>
      <c r="F10" s="13">
        <f>E10/C10</f>
        <v>0.29805714285714285</v>
      </c>
      <c r="G10" s="13">
        <f>E10/D10</f>
        <v>0.3427970557308097</v>
      </c>
      <c r="H10" s="15">
        <v>1.216</v>
      </c>
      <c r="I10" s="13">
        <f>H10/C10</f>
        <v>0.06948571428571429</v>
      </c>
      <c r="J10" s="13">
        <f>H10/D10</f>
        <v>0.07991587802313355</v>
      </c>
      <c r="K10" s="15">
        <v>1.216</v>
      </c>
      <c r="L10" s="13">
        <f>K10/C10</f>
        <v>0.06948571428571429</v>
      </c>
      <c r="M10" s="13">
        <f t="shared" si="0"/>
        <v>0.07991587802313355</v>
      </c>
    </row>
    <row r="11" spans="1:13" s="19" customFormat="1" ht="12.75">
      <c r="A11" s="4" t="s">
        <v>45</v>
      </c>
      <c r="B11" s="5" t="s">
        <v>48</v>
      </c>
      <c r="C11" s="23">
        <f>C12</f>
        <v>72.887</v>
      </c>
      <c r="D11" s="23">
        <f>D12</f>
        <v>80.22</v>
      </c>
      <c r="E11" s="23">
        <f>E12</f>
        <v>80.22</v>
      </c>
      <c r="F11" s="18">
        <f t="shared" si="1"/>
        <v>1.100607790140903</v>
      </c>
      <c r="G11" s="18">
        <f t="shared" si="2"/>
        <v>1</v>
      </c>
      <c r="H11" s="23">
        <f>H12</f>
        <v>80.22</v>
      </c>
      <c r="I11" s="18">
        <f>H11/C11</f>
        <v>1.100607790140903</v>
      </c>
      <c r="J11" s="18">
        <f>H11/D11</f>
        <v>1</v>
      </c>
      <c r="K11" s="23">
        <f>K12</f>
        <v>0</v>
      </c>
      <c r="L11" s="18">
        <f>K11/C11</f>
        <v>0</v>
      </c>
      <c r="M11" s="18">
        <f t="shared" si="0"/>
        <v>0</v>
      </c>
    </row>
    <row r="12" spans="1:13" s="14" customFormat="1" ht="25.5" hidden="1">
      <c r="A12" s="6" t="s">
        <v>47</v>
      </c>
      <c r="B12" s="7" t="s">
        <v>46</v>
      </c>
      <c r="C12" s="26">
        <v>72.887</v>
      </c>
      <c r="D12" s="28">
        <v>80.22</v>
      </c>
      <c r="E12" s="15">
        <v>80.22</v>
      </c>
      <c r="F12" s="13">
        <f t="shared" si="1"/>
        <v>1.100607790140903</v>
      </c>
      <c r="G12" s="13">
        <f t="shared" si="2"/>
        <v>1</v>
      </c>
      <c r="H12" s="15">
        <v>80.22</v>
      </c>
      <c r="I12" s="13">
        <f t="shared" si="3"/>
        <v>1.100607790140903</v>
      </c>
      <c r="J12" s="13">
        <f t="shared" si="4"/>
        <v>1</v>
      </c>
      <c r="K12" s="15">
        <v>0</v>
      </c>
      <c r="L12" s="13">
        <f>K12/C12</f>
        <v>0</v>
      </c>
      <c r="M12" s="13">
        <f t="shared" si="0"/>
        <v>0</v>
      </c>
    </row>
    <row r="13" spans="1:13" s="19" customFormat="1" ht="25.5">
      <c r="A13" s="4" t="s">
        <v>11</v>
      </c>
      <c r="B13" s="5" t="s">
        <v>4</v>
      </c>
      <c r="C13" s="23">
        <f>SUM(C14:C15)</f>
        <v>20</v>
      </c>
      <c r="D13" s="29">
        <f>SUM(D14:D15)</f>
        <v>20</v>
      </c>
      <c r="E13" s="17">
        <f>SUM(E14:E15)</f>
        <v>20</v>
      </c>
      <c r="F13" s="18">
        <f t="shared" si="1"/>
        <v>1</v>
      </c>
      <c r="G13" s="13">
        <f t="shared" si="2"/>
        <v>1</v>
      </c>
      <c r="H13" s="17">
        <f>SUM(H14:H15)</f>
        <v>20</v>
      </c>
      <c r="I13" s="18">
        <f t="shared" si="3"/>
        <v>1</v>
      </c>
      <c r="J13" s="18">
        <f t="shared" si="4"/>
        <v>1</v>
      </c>
      <c r="K13" s="17">
        <f>SUM(K14:K15)</f>
        <v>20</v>
      </c>
      <c r="L13" s="18">
        <f>K13/C13</f>
        <v>1</v>
      </c>
      <c r="M13" s="18">
        <f t="shared" si="0"/>
        <v>1</v>
      </c>
    </row>
    <row r="14" spans="1:13" s="14" customFormat="1" ht="25.5" hidden="1">
      <c r="A14" s="6" t="s">
        <v>34</v>
      </c>
      <c r="B14" s="7" t="s">
        <v>5</v>
      </c>
      <c r="C14" s="26">
        <v>20</v>
      </c>
      <c r="D14" s="28">
        <v>20</v>
      </c>
      <c r="E14" s="15">
        <v>20</v>
      </c>
      <c r="F14" s="13">
        <f t="shared" si="1"/>
        <v>1</v>
      </c>
      <c r="G14" s="13">
        <f t="shared" si="2"/>
        <v>1</v>
      </c>
      <c r="H14" s="15">
        <v>20</v>
      </c>
      <c r="I14" s="13">
        <f t="shared" si="3"/>
        <v>1</v>
      </c>
      <c r="J14" s="13">
        <f t="shared" si="4"/>
        <v>1</v>
      </c>
      <c r="K14" s="15">
        <v>20</v>
      </c>
      <c r="L14" s="13">
        <f>K14/C14</f>
        <v>1</v>
      </c>
      <c r="M14" s="13">
        <f t="shared" si="0"/>
        <v>1</v>
      </c>
    </row>
    <row r="15" spans="1:13" s="14" customFormat="1" ht="12.75" hidden="1">
      <c r="A15" s="6" t="s">
        <v>12</v>
      </c>
      <c r="B15" s="7" t="s">
        <v>6</v>
      </c>
      <c r="C15" s="26"/>
      <c r="D15" s="28"/>
      <c r="E15" s="15"/>
      <c r="F15" s="13"/>
      <c r="G15" s="13"/>
      <c r="H15" s="15"/>
      <c r="I15" s="13"/>
      <c r="J15" s="13"/>
      <c r="K15" s="15"/>
      <c r="L15" s="13"/>
      <c r="M15" s="13"/>
    </row>
    <row r="16" spans="1:13" s="19" customFormat="1" ht="12.75">
      <c r="A16" s="4" t="s">
        <v>13</v>
      </c>
      <c r="B16" s="5" t="s">
        <v>15</v>
      </c>
      <c r="C16" s="23">
        <f>SUM(C17:C17)</f>
        <v>460.89688</v>
      </c>
      <c r="D16" s="29">
        <f>SUM(D17:D17)</f>
        <v>472.38804</v>
      </c>
      <c r="E16" s="17">
        <f>SUM(E17:E17)</f>
        <v>0</v>
      </c>
      <c r="F16" s="13">
        <f t="shared" si="1"/>
        <v>0</v>
      </c>
      <c r="G16" s="13">
        <f t="shared" si="2"/>
        <v>0</v>
      </c>
      <c r="H16" s="17">
        <f>SUM(H17:H17)</f>
        <v>0</v>
      </c>
      <c r="I16" s="13">
        <f t="shared" si="3"/>
        <v>0</v>
      </c>
      <c r="J16" s="13">
        <f t="shared" si="4"/>
        <v>0</v>
      </c>
      <c r="K16" s="17">
        <f>SUM(K17:K17)</f>
        <v>0</v>
      </c>
      <c r="L16" s="13">
        <f aca="true" t="shared" si="5" ref="L16:L26">K16/C16</f>
        <v>0</v>
      </c>
      <c r="M16" s="13">
        <f t="shared" si="0"/>
        <v>0</v>
      </c>
    </row>
    <row r="17" spans="1:13" s="14" customFormat="1" ht="12.75" hidden="1">
      <c r="A17" s="6" t="s">
        <v>14</v>
      </c>
      <c r="B17" s="7" t="s">
        <v>16</v>
      </c>
      <c r="C17" s="26">
        <v>460.89688</v>
      </c>
      <c r="D17" s="28">
        <v>472.38804</v>
      </c>
      <c r="E17" s="15">
        <v>0</v>
      </c>
      <c r="F17" s="13" t="s">
        <v>43</v>
      </c>
      <c r="G17" s="13">
        <f t="shared" si="2"/>
        <v>0</v>
      </c>
      <c r="H17" s="15">
        <v>0</v>
      </c>
      <c r="I17" s="13">
        <f t="shared" si="3"/>
        <v>0</v>
      </c>
      <c r="J17" s="13">
        <f t="shared" si="4"/>
        <v>0</v>
      </c>
      <c r="K17" s="15">
        <v>0</v>
      </c>
      <c r="L17" s="13">
        <f t="shared" si="5"/>
        <v>0</v>
      </c>
      <c r="M17" s="13">
        <f t="shared" si="0"/>
        <v>0</v>
      </c>
    </row>
    <row r="18" spans="1:13" s="19" customFormat="1" ht="12.75">
      <c r="A18" s="4" t="s">
        <v>21</v>
      </c>
      <c r="B18" s="5" t="s">
        <v>17</v>
      </c>
      <c r="C18" s="23">
        <f>SUM(C19:C21)</f>
        <v>511.29006</v>
      </c>
      <c r="D18" s="29">
        <f>SUM(D19:D21)</f>
        <v>483.12596</v>
      </c>
      <c r="E18" s="17">
        <f>SUM(E19:E21)</f>
        <v>277.17211</v>
      </c>
      <c r="F18" s="18">
        <f t="shared" si="1"/>
        <v>0.5421034588468236</v>
      </c>
      <c r="G18" s="13">
        <f t="shared" si="2"/>
        <v>0.573705685366193</v>
      </c>
      <c r="H18" s="17">
        <f>SUM(H19:H21)</f>
        <v>191.6194</v>
      </c>
      <c r="I18" s="13">
        <f t="shared" si="3"/>
        <v>0.3747763060365383</v>
      </c>
      <c r="J18" s="13">
        <f t="shared" si="4"/>
        <v>0.39662410192157754</v>
      </c>
      <c r="K18" s="17">
        <f>SUM(K19:K21)</f>
        <v>218.819</v>
      </c>
      <c r="L18" s="13">
        <f t="shared" si="5"/>
        <v>0.427974289193105</v>
      </c>
      <c r="M18" s="13">
        <f t="shared" si="0"/>
        <v>0.45292329147454624</v>
      </c>
    </row>
    <row r="19" spans="1:13" s="14" customFormat="1" ht="12.75" hidden="1">
      <c r="A19" s="2" t="s">
        <v>22</v>
      </c>
      <c r="B19" s="1" t="s">
        <v>18</v>
      </c>
      <c r="C19" s="26"/>
      <c r="D19" s="28"/>
      <c r="E19" s="15"/>
      <c r="F19" s="13"/>
      <c r="G19" s="13"/>
      <c r="H19" s="15"/>
      <c r="I19" s="13"/>
      <c r="J19" s="13"/>
      <c r="K19" s="15"/>
      <c r="L19" s="13"/>
      <c r="M19" s="13"/>
    </row>
    <row r="20" spans="1:13" s="14" customFormat="1" ht="12.75" hidden="1">
      <c r="A20" s="6" t="s">
        <v>23</v>
      </c>
      <c r="B20" s="7" t="s">
        <v>19</v>
      </c>
      <c r="C20" s="26"/>
      <c r="D20" s="28"/>
      <c r="E20" s="15"/>
      <c r="F20" s="13"/>
      <c r="G20" s="13"/>
      <c r="H20" s="15"/>
      <c r="I20" s="13"/>
      <c r="J20" s="13"/>
      <c r="K20" s="15"/>
      <c r="L20" s="13"/>
      <c r="M20" s="13"/>
    </row>
    <row r="21" spans="1:13" s="14" customFormat="1" ht="12.75" hidden="1">
      <c r="A21" s="2" t="s">
        <v>24</v>
      </c>
      <c r="B21" s="1" t="s">
        <v>20</v>
      </c>
      <c r="C21" s="26">
        <v>511.29006</v>
      </c>
      <c r="D21" s="28">
        <v>483.12596</v>
      </c>
      <c r="E21" s="15">
        <v>277.17211</v>
      </c>
      <c r="F21" s="13">
        <f>E21/C21</f>
        <v>0.5421034588468236</v>
      </c>
      <c r="G21" s="13">
        <f t="shared" si="2"/>
        <v>0.573705685366193</v>
      </c>
      <c r="H21" s="15">
        <v>191.6194</v>
      </c>
      <c r="I21" s="13">
        <f t="shared" si="3"/>
        <v>0.3747763060365383</v>
      </c>
      <c r="J21" s="13">
        <f t="shared" si="4"/>
        <v>0.39662410192157754</v>
      </c>
      <c r="K21" s="15">
        <v>218.819</v>
      </c>
      <c r="L21" s="13">
        <f t="shared" si="5"/>
        <v>0.427974289193105</v>
      </c>
      <c r="M21" s="13">
        <f t="shared" si="0"/>
        <v>0.45292329147454624</v>
      </c>
    </row>
    <row r="22" spans="1:13" s="19" customFormat="1" ht="12.75">
      <c r="A22" s="4" t="s">
        <v>27</v>
      </c>
      <c r="B22" s="5" t="s">
        <v>25</v>
      </c>
      <c r="C22" s="23">
        <f>SUM(C23:C23)</f>
        <v>1877.83479</v>
      </c>
      <c r="D22" s="29">
        <f>SUM(D23:D23)</f>
        <v>1290.15756</v>
      </c>
      <c r="E22" s="17">
        <f>SUM(E23:E23)</f>
        <v>794.29333</v>
      </c>
      <c r="F22" s="18">
        <f>E22/C22</f>
        <v>0.4229836054959872</v>
      </c>
      <c r="G22" s="13">
        <f t="shared" si="2"/>
        <v>0.6156560676201439</v>
      </c>
      <c r="H22" s="17">
        <f>SUM(H23:H23)</f>
        <v>552.7686</v>
      </c>
      <c r="I22" s="13">
        <f t="shared" si="3"/>
        <v>0.29436487328046573</v>
      </c>
      <c r="J22" s="13">
        <f t="shared" si="4"/>
        <v>0.4284504599577744</v>
      </c>
      <c r="K22" s="17">
        <f>SUM(K23:K23)</f>
        <v>520.569</v>
      </c>
      <c r="L22" s="13">
        <f t="shared" si="5"/>
        <v>0.2772176779193658</v>
      </c>
      <c r="M22" s="13">
        <f t="shared" si="0"/>
        <v>0.4034925780693018</v>
      </c>
    </row>
    <row r="23" spans="1:13" s="14" customFormat="1" ht="12.75" hidden="1">
      <c r="A23" s="6" t="s">
        <v>28</v>
      </c>
      <c r="B23" s="7" t="s">
        <v>26</v>
      </c>
      <c r="C23" s="26">
        <v>1877.83479</v>
      </c>
      <c r="D23" s="28">
        <v>1290.15756</v>
      </c>
      <c r="E23" s="15">
        <v>794.29333</v>
      </c>
      <c r="F23" s="13">
        <f>E23/C23</f>
        <v>0.4229836054959872</v>
      </c>
      <c r="G23" s="13">
        <f t="shared" si="2"/>
        <v>0.6156560676201439</v>
      </c>
      <c r="H23" s="15">
        <v>552.7686</v>
      </c>
      <c r="I23" s="13">
        <f t="shared" si="3"/>
        <v>0.29436487328046573</v>
      </c>
      <c r="J23" s="13">
        <f t="shared" si="4"/>
        <v>0.4284504599577744</v>
      </c>
      <c r="K23" s="15">
        <v>520.569</v>
      </c>
      <c r="L23" s="13">
        <f t="shared" si="5"/>
        <v>0.2772176779193658</v>
      </c>
      <c r="M23" s="13">
        <f t="shared" si="0"/>
        <v>0.4034925780693018</v>
      </c>
    </row>
    <row r="24" spans="1:13" s="19" customFormat="1" ht="12.75">
      <c r="A24" s="4" t="s">
        <v>29</v>
      </c>
      <c r="B24" s="8">
        <v>1000</v>
      </c>
      <c r="C24" s="23">
        <f>SUM(C25:C25)</f>
        <v>36</v>
      </c>
      <c r="D24" s="29">
        <f>SUM(D25:D25)</f>
        <v>36</v>
      </c>
      <c r="E24" s="17">
        <f>SUM(E25:E25)</f>
        <v>36</v>
      </c>
      <c r="F24" s="18">
        <f>E24/C24</f>
        <v>1</v>
      </c>
      <c r="G24" s="13">
        <f t="shared" si="2"/>
        <v>1</v>
      </c>
      <c r="H24" s="17">
        <f>SUM(H25:H25)</f>
        <v>36</v>
      </c>
      <c r="I24" s="13">
        <f t="shared" si="3"/>
        <v>1</v>
      </c>
      <c r="J24" s="13">
        <f t="shared" si="4"/>
        <v>1</v>
      </c>
      <c r="K24" s="17">
        <f>SUM(K25:K25)</f>
        <v>36</v>
      </c>
      <c r="L24" s="13">
        <f t="shared" si="5"/>
        <v>1</v>
      </c>
      <c r="M24" s="13">
        <f t="shared" si="0"/>
        <v>1</v>
      </c>
    </row>
    <row r="25" spans="1:13" s="14" customFormat="1" ht="12.75" hidden="1">
      <c r="A25" s="6" t="s">
        <v>30</v>
      </c>
      <c r="B25" s="3">
        <v>1001</v>
      </c>
      <c r="C25" s="26">
        <v>36</v>
      </c>
      <c r="D25" s="28">
        <v>36</v>
      </c>
      <c r="E25" s="15">
        <v>36</v>
      </c>
      <c r="F25" s="13">
        <f>E25/C25</f>
        <v>1</v>
      </c>
      <c r="G25" s="13">
        <f t="shared" si="2"/>
        <v>1</v>
      </c>
      <c r="H25" s="15">
        <v>36</v>
      </c>
      <c r="I25" s="13">
        <f t="shared" si="3"/>
        <v>1</v>
      </c>
      <c r="J25" s="13">
        <f t="shared" si="4"/>
        <v>1</v>
      </c>
      <c r="K25" s="15">
        <v>36</v>
      </c>
      <c r="L25" s="13">
        <f t="shared" si="5"/>
        <v>1</v>
      </c>
      <c r="M25" s="13">
        <f t="shared" si="0"/>
        <v>1</v>
      </c>
    </row>
    <row r="26" spans="1:13" s="19" customFormat="1" ht="12.75">
      <c r="A26" s="33" t="s">
        <v>32</v>
      </c>
      <c r="B26" s="34"/>
      <c r="C26" s="23">
        <f>C5+C13+C16+C18+C22+C24+C11</f>
        <v>4012.9237200000002</v>
      </c>
      <c r="D26" s="23">
        <f>D5+D13+D16+D18+D22+D24+D11</f>
        <v>3467.8543299999997</v>
      </c>
      <c r="E26" s="23">
        <f>E5+E13+E16+E18+E22+E24+E11</f>
        <v>2351.046</v>
      </c>
      <c r="F26" s="23">
        <f>F5+F13+F16+F18+F22+F24+F11</f>
        <v>5.171443389135034</v>
      </c>
      <c r="G26" s="18">
        <f t="shared" si="2"/>
        <v>0.6779540823446295</v>
      </c>
      <c r="H26" s="23">
        <f>H5+H13+H16+H18+H22+H24+H11</f>
        <v>1918.9199999999998</v>
      </c>
      <c r="I26" s="18">
        <f t="shared" si="3"/>
        <v>0.47818501768082444</v>
      </c>
      <c r="J26" s="18">
        <f t="shared" si="4"/>
        <v>0.5533450420335274</v>
      </c>
      <c r="K26" s="23">
        <f>K5+K13+K16+K18+K22+K24+K11</f>
        <v>1833.6999999999998</v>
      </c>
      <c r="L26" s="18">
        <f t="shared" si="5"/>
        <v>0.45694863095977306</v>
      </c>
      <c r="M26" s="18">
        <f t="shared" si="0"/>
        <v>0.5287707687537152</v>
      </c>
    </row>
  </sheetData>
  <sheetProtection/>
  <mergeCells count="2">
    <mergeCell ref="A1:M1"/>
    <mergeCell ref="A26:B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:K24"/>
    </sheetView>
  </sheetViews>
  <sheetFormatPr defaultColWidth="9.00390625" defaultRowHeight="12.75"/>
  <cols>
    <col min="1" max="1" width="65.25390625" style="0" customWidth="1"/>
    <col min="2" max="2" width="10.875" style="0" customWidth="1"/>
    <col min="3" max="3" width="11.875" style="21" hidden="1" customWidth="1"/>
    <col min="4" max="4" width="13.375" style="16" hidden="1" customWidth="1"/>
    <col min="5" max="5" width="11.875" style="0" customWidth="1"/>
    <col min="6" max="6" width="12.625" style="0" hidden="1" customWidth="1"/>
    <col min="7" max="7" width="13.375" style="0" hidden="1" customWidth="1"/>
    <col min="8" max="8" width="11.375" style="0" customWidth="1"/>
    <col min="9" max="9" width="13.00390625" style="0" hidden="1" customWidth="1"/>
    <col min="10" max="10" width="14.00390625" style="0" hidden="1" customWidth="1"/>
    <col min="11" max="11" width="12.00390625" style="0" customWidth="1"/>
    <col min="12" max="13" width="13.125" style="0" hidden="1" customWidth="1"/>
  </cols>
  <sheetData>
    <row r="1" spans="1:13" ht="51">
      <c r="A1" s="9" t="s">
        <v>31</v>
      </c>
      <c r="B1" s="9" t="s">
        <v>33</v>
      </c>
      <c r="C1" s="24" t="s">
        <v>49</v>
      </c>
      <c r="D1" s="25" t="s">
        <v>50</v>
      </c>
      <c r="E1" s="9" t="s">
        <v>42</v>
      </c>
      <c r="F1" s="9" t="s">
        <v>51</v>
      </c>
      <c r="G1" s="9" t="s">
        <v>52</v>
      </c>
      <c r="H1" s="9" t="s">
        <v>44</v>
      </c>
      <c r="I1" s="9" t="s">
        <v>53</v>
      </c>
      <c r="J1" s="9" t="s">
        <v>54</v>
      </c>
      <c r="K1" s="9" t="s">
        <v>55</v>
      </c>
      <c r="L1" s="9" t="s">
        <v>56</v>
      </c>
      <c r="M1" s="9" t="s">
        <v>57</v>
      </c>
    </row>
    <row r="2" spans="1:13" ht="12.75">
      <c r="A2" s="11">
        <v>1</v>
      </c>
      <c r="B2" s="11">
        <v>2</v>
      </c>
      <c r="C2" s="22">
        <v>3</v>
      </c>
      <c r="D2" s="20">
        <v>4</v>
      </c>
      <c r="E2" s="11">
        <v>5</v>
      </c>
      <c r="F2" s="12" t="s">
        <v>35</v>
      </c>
      <c r="G2" s="11" t="s">
        <v>36</v>
      </c>
      <c r="H2" s="11">
        <v>8</v>
      </c>
      <c r="I2" s="12" t="s">
        <v>37</v>
      </c>
      <c r="J2" s="11" t="s">
        <v>38</v>
      </c>
      <c r="K2" s="11">
        <v>11</v>
      </c>
      <c r="L2" s="12" t="s">
        <v>39</v>
      </c>
      <c r="M2" s="11" t="s">
        <v>40</v>
      </c>
    </row>
    <row r="3" spans="1:13" s="19" customFormat="1" ht="12.75">
      <c r="A3" s="4" t="s">
        <v>7</v>
      </c>
      <c r="B3" s="5" t="s">
        <v>3</v>
      </c>
      <c r="C3" s="23">
        <f>SUM(C4:C8)</f>
        <v>1034.0149900000001</v>
      </c>
      <c r="D3" s="30">
        <f>SUM(D4:D8)</f>
        <v>1085.9627699999999</v>
      </c>
      <c r="E3" s="17">
        <f>SUM(E4:E8)</f>
        <v>1143.3605599999999</v>
      </c>
      <c r="F3" s="18">
        <f>E3/C3</f>
        <v>1.1057485346513205</v>
      </c>
      <c r="G3" s="18">
        <f>E3/D3</f>
        <v>1.0528542889182104</v>
      </c>
      <c r="H3" s="17">
        <f>SUM(H4:H8)</f>
        <v>1038.312</v>
      </c>
      <c r="I3" s="18">
        <f>H3/C3</f>
        <v>1.0041556554223645</v>
      </c>
      <c r="J3" s="18">
        <f>H3/D3</f>
        <v>0.9561211753143251</v>
      </c>
      <c r="K3" s="17">
        <f>SUM(K4:K8)</f>
        <v>1038.312</v>
      </c>
      <c r="L3" s="18">
        <f>K3/C3</f>
        <v>1.0041556554223645</v>
      </c>
      <c r="M3" s="18">
        <f aca="true" t="shared" si="0" ref="M3:M24">K3/D3</f>
        <v>0.9561211753143251</v>
      </c>
    </row>
    <row r="4" spans="1:13" s="14" customFormat="1" ht="25.5">
      <c r="A4" s="6" t="s">
        <v>8</v>
      </c>
      <c r="B4" s="7" t="s">
        <v>0</v>
      </c>
      <c r="C4" s="26">
        <v>275.28795</v>
      </c>
      <c r="D4" s="27">
        <v>356.06</v>
      </c>
      <c r="E4" s="15">
        <v>368.287</v>
      </c>
      <c r="F4" s="13">
        <f aca="true" t="shared" si="1" ref="F4:F16">E4/C4</f>
        <v>1.3378246305368613</v>
      </c>
      <c r="G4" s="13">
        <f aca="true" t="shared" si="2" ref="G4:G24">E4/D4</f>
        <v>1.034339718025052</v>
      </c>
      <c r="H4" s="15">
        <v>356.06</v>
      </c>
      <c r="I4" s="13">
        <f aca="true" t="shared" si="3" ref="I4:I24">H4/C4</f>
        <v>1.2934093192237437</v>
      </c>
      <c r="J4" s="13">
        <f aca="true" t="shared" si="4" ref="J4:J24">H4/D4</f>
        <v>1</v>
      </c>
      <c r="K4" s="15">
        <v>356.06</v>
      </c>
      <c r="L4" s="13">
        <f>K4/C4</f>
        <v>1.2934093192237437</v>
      </c>
      <c r="M4" s="13">
        <f t="shared" si="0"/>
        <v>1</v>
      </c>
    </row>
    <row r="5" spans="1:13" s="14" customFormat="1" ht="38.25">
      <c r="A5" s="6" t="s">
        <v>9</v>
      </c>
      <c r="B5" s="7" t="s">
        <v>1</v>
      </c>
      <c r="C5" s="26">
        <v>740.72304</v>
      </c>
      <c r="D5" s="28">
        <v>704.68677</v>
      </c>
      <c r="E5" s="15">
        <v>759.85756</v>
      </c>
      <c r="F5" s="13">
        <f>E5/C5</f>
        <v>1.0258322192867122</v>
      </c>
      <c r="G5" s="13">
        <f>E5/D5</f>
        <v>1.0782912243407097</v>
      </c>
      <c r="H5" s="15">
        <v>671.036</v>
      </c>
      <c r="I5" s="13">
        <f>H5/C5</f>
        <v>0.9059202478702431</v>
      </c>
      <c r="J5" s="13">
        <f>H5/D5</f>
        <v>0.9522471948778035</v>
      </c>
      <c r="K5" s="15">
        <v>671.036</v>
      </c>
      <c r="L5" s="13">
        <f>K5/C5</f>
        <v>0.9059202478702431</v>
      </c>
      <c r="M5" s="13">
        <f t="shared" si="0"/>
        <v>0.9522471948778035</v>
      </c>
    </row>
    <row r="6" spans="1:13" s="14" customFormat="1" ht="12.75">
      <c r="A6" s="6" t="s">
        <v>60</v>
      </c>
      <c r="B6" s="7" t="s">
        <v>59</v>
      </c>
      <c r="C6" s="26">
        <v>0.504</v>
      </c>
      <c r="D6" s="28"/>
      <c r="E6" s="15"/>
      <c r="F6" s="13"/>
      <c r="G6" s="13"/>
      <c r="H6" s="15"/>
      <c r="I6" s="13"/>
      <c r="J6" s="13"/>
      <c r="K6" s="15"/>
      <c r="L6" s="13"/>
      <c r="M6" s="13"/>
    </row>
    <row r="7" spans="1:13" s="14" customFormat="1" ht="12.75">
      <c r="A7" s="31" t="s">
        <v>62</v>
      </c>
      <c r="B7" s="7" t="s">
        <v>58</v>
      </c>
      <c r="C7" s="26">
        <v>0</v>
      </c>
      <c r="D7" s="28">
        <v>10</v>
      </c>
      <c r="E7" s="15">
        <v>10</v>
      </c>
      <c r="F7" s="13"/>
      <c r="G7" s="13">
        <f>E7/D7</f>
        <v>1</v>
      </c>
      <c r="H7" s="15">
        <v>10</v>
      </c>
      <c r="I7" s="13"/>
      <c r="J7" s="13">
        <f>H7/D7</f>
        <v>1</v>
      </c>
      <c r="K7" s="15">
        <v>10</v>
      </c>
      <c r="L7" s="13"/>
      <c r="M7" s="13">
        <f t="shared" si="0"/>
        <v>1</v>
      </c>
    </row>
    <row r="8" spans="1:13" s="14" customFormat="1" ht="12.75">
      <c r="A8" s="6" t="s">
        <v>10</v>
      </c>
      <c r="B8" s="7" t="s">
        <v>2</v>
      </c>
      <c r="C8" s="26">
        <v>17.5</v>
      </c>
      <c r="D8" s="28">
        <v>15.216</v>
      </c>
      <c r="E8" s="15">
        <v>5.216</v>
      </c>
      <c r="F8" s="13">
        <f>E8/C8</f>
        <v>0.29805714285714285</v>
      </c>
      <c r="G8" s="13">
        <f>E8/D8</f>
        <v>0.3427970557308097</v>
      </c>
      <c r="H8" s="15">
        <v>1.216</v>
      </c>
      <c r="I8" s="13">
        <f>H8/C8</f>
        <v>0.06948571428571429</v>
      </c>
      <c r="J8" s="13">
        <f>H8/D8</f>
        <v>0.07991587802313355</v>
      </c>
      <c r="K8" s="15">
        <v>1.216</v>
      </c>
      <c r="L8" s="13">
        <f>K8/C8</f>
        <v>0.06948571428571429</v>
      </c>
      <c r="M8" s="13">
        <f t="shared" si="0"/>
        <v>0.07991587802313355</v>
      </c>
    </row>
    <row r="9" spans="1:13" s="19" customFormat="1" ht="12.75">
      <c r="A9" s="4" t="s">
        <v>45</v>
      </c>
      <c r="B9" s="5" t="s">
        <v>48</v>
      </c>
      <c r="C9" s="23">
        <f>C10</f>
        <v>72.887</v>
      </c>
      <c r="D9" s="23">
        <f>D10</f>
        <v>80.22</v>
      </c>
      <c r="E9" s="23">
        <f>E10</f>
        <v>80.22</v>
      </c>
      <c r="F9" s="18">
        <f t="shared" si="1"/>
        <v>1.100607790140903</v>
      </c>
      <c r="G9" s="18">
        <f t="shared" si="2"/>
        <v>1</v>
      </c>
      <c r="H9" s="23">
        <f>H10</f>
        <v>80.22</v>
      </c>
      <c r="I9" s="18">
        <f>H9/C9</f>
        <v>1.100607790140903</v>
      </c>
      <c r="J9" s="18">
        <f>H9/D9</f>
        <v>1</v>
      </c>
      <c r="K9" s="23">
        <f>K10</f>
        <v>0</v>
      </c>
      <c r="L9" s="18">
        <f>K9/C9</f>
        <v>0</v>
      </c>
      <c r="M9" s="18">
        <f t="shared" si="0"/>
        <v>0</v>
      </c>
    </row>
    <row r="10" spans="1:13" s="14" customFormat="1" ht="25.5">
      <c r="A10" s="6" t="s">
        <v>47</v>
      </c>
      <c r="B10" s="7" t="s">
        <v>46</v>
      </c>
      <c r="C10" s="26">
        <v>72.887</v>
      </c>
      <c r="D10" s="28">
        <v>80.22</v>
      </c>
      <c r="E10" s="15">
        <v>80.22</v>
      </c>
      <c r="F10" s="13">
        <f t="shared" si="1"/>
        <v>1.100607790140903</v>
      </c>
      <c r="G10" s="13">
        <f t="shared" si="2"/>
        <v>1</v>
      </c>
      <c r="H10" s="15">
        <v>80.22</v>
      </c>
      <c r="I10" s="13">
        <f t="shared" si="3"/>
        <v>1.100607790140903</v>
      </c>
      <c r="J10" s="13">
        <f t="shared" si="4"/>
        <v>1</v>
      </c>
      <c r="K10" s="15">
        <v>0</v>
      </c>
      <c r="L10" s="13">
        <f>K10/C10</f>
        <v>0</v>
      </c>
      <c r="M10" s="13">
        <f t="shared" si="0"/>
        <v>0</v>
      </c>
    </row>
    <row r="11" spans="1:13" s="19" customFormat="1" ht="25.5">
      <c r="A11" s="4" t="s">
        <v>11</v>
      </c>
      <c r="B11" s="5" t="s">
        <v>4</v>
      </c>
      <c r="C11" s="23">
        <f>SUM(C12:C13)</f>
        <v>20</v>
      </c>
      <c r="D11" s="29">
        <f>SUM(D12:D13)</f>
        <v>20</v>
      </c>
      <c r="E11" s="17">
        <f>SUM(E12:E13)</f>
        <v>20</v>
      </c>
      <c r="F11" s="18">
        <f t="shared" si="1"/>
        <v>1</v>
      </c>
      <c r="G11" s="13">
        <f t="shared" si="2"/>
        <v>1</v>
      </c>
      <c r="H11" s="17">
        <f>SUM(H12:H13)</f>
        <v>20</v>
      </c>
      <c r="I11" s="18">
        <f t="shared" si="3"/>
        <v>1</v>
      </c>
      <c r="J11" s="18">
        <f t="shared" si="4"/>
        <v>1</v>
      </c>
      <c r="K11" s="17">
        <f>SUM(K12:K13)</f>
        <v>20</v>
      </c>
      <c r="L11" s="18">
        <f>K11/C11</f>
        <v>1</v>
      </c>
      <c r="M11" s="18">
        <f t="shared" si="0"/>
        <v>1</v>
      </c>
    </row>
    <row r="12" spans="1:13" s="14" customFormat="1" ht="25.5">
      <c r="A12" s="6" t="s">
        <v>34</v>
      </c>
      <c r="B12" s="7" t="s">
        <v>5</v>
      </c>
      <c r="C12" s="26">
        <v>20</v>
      </c>
      <c r="D12" s="28">
        <v>20</v>
      </c>
      <c r="E12" s="15">
        <v>20</v>
      </c>
      <c r="F12" s="13">
        <f t="shared" si="1"/>
        <v>1</v>
      </c>
      <c r="G12" s="13">
        <f t="shared" si="2"/>
        <v>1</v>
      </c>
      <c r="H12" s="15">
        <v>20</v>
      </c>
      <c r="I12" s="13">
        <f t="shared" si="3"/>
        <v>1</v>
      </c>
      <c r="J12" s="13">
        <f t="shared" si="4"/>
        <v>1</v>
      </c>
      <c r="K12" s="15">
        <v>20</v>
      </c>
      <c r="L12" s="13">
        <f>K12/C12</f>
        <v>1</v>
      </c>
      <c r="M12" s="13">
        <f t="shared" si="0"/>
        <v>1</v>
      </c>
    </row>
    <row r="13" spans="1:13" s="14" customFormat="1" ht="12.75">
      <c r="A13" s="6" t="s">
        <v>12</v>
      </c>
      <c r="B13" s="7" t="s">
        <v>6</v>
      </c>
      <c r="C13" s="26"/>
      <c r="D13" s="28"/>
      <c r="E13" s="15"/>
      <c r="F13" s="13"/>
      <c r="G13" s="13"/>
      <c r="H13" s="15"/>
      <c r="I13" s="13"/>
      <c r="J13" s="13"/>
      <c r="K13" s="15"/>
      <c r="L13" s="13"/>
      <c r="M13" s="13"/>
    </row>
    <row r="14" spans="1:13" s="19" customFormat="1" ht="12.75">
      <c r="A14" s="4" t="s">
        <v>13</v>
      </c>
      <c r="B14" s="5" t="s">
        <v>15</v>
      </c>
      <c r="C14" s="23">
        <f>SUM(C15:C15)</f>
        <v>460.89688</v>
      </c>
      <c r="D14" s="29">
        <f>SUM(D15:D15)</f>
        <v>472.38804</v>
      </c>
      <c r="E14" s="17">
        <f>SUM(E15:E15)</f>
        <v>0</v>
      </c>
      <c r="F14" s="13">
        <f t="shared" si="1"/>
        <v>0</v>
      </c>
      <c r="G14" s="13">
        <f t="shared" si="2"/>
        <v>0</v>
      </c>
      <c r="H14" s="17">
        <f>SUM(H15:H15)</f>
        <v>0</v>
      </c>
      <c r="I14" s="13">
        <f t="shared" si="3"/>
        <v>0</v>
      </c>
      <c r="J14" s="13">
        <f t="shared" si="4"/>
        <v>0</v>
      </c>
      <c r="K14" s="17">
        <f>SUM(K15:K15)</f>
        <v>0</v>
      </c>
      <c r="L14" s="13">
        <f aca="true" t="shared" si="5" ref="L14:L24">K14/C14</f>
        <v>0</v>
      </c>
      <c r="M14" s="13">
        <f t="shared" si="0"/>
        <v>0</v>
      </c>
    </row>
    <row r="15" spans="1:13" s="14" customFormat="1" ht="12.75">
      <c r="A15" s="6" t="s">
        <v>14</v>
      </c>
      <c r="B15" s="7" t="s">
        <v>16</v>
      </c>
      <c r="C15" s="26">
        <v>460.89688</v>
      </c>
      <c r="D15" s="28">
        <v>472.38804</v>
      </c>
      <c r="E15" s="15">
        <v>0</v>
      </c>
      <c r="F15" s="13" t="s">
        <v>43</v>
      </c>
      <c r="G15" s="13">
        <f t="shared" si="2"/>
        <v>0</v>
      </c>
      <c r="H15" s="15">
        <v>0</v>
      </c>
      <c r="I15" s="13">
        <f t="shared" si="3"/>
        <v>0</v>
      </c>
      <c r="J15" s="13">
        <f t="shared" si="4"/>
        <v>0</v>
      </c>
      <c r="K15" s="15">
        <v>0</v>
      </c>
      <c r="L15" s="13">
        <f t="shared" si="5"/>
        <v>0</v>
      </c>
      <c r="M15" s="13">
        <f t="shared" si="0"/>
        <v>0</v>
      </c>
    </row>
    <row r="16" spans="1:13" s="19" customFormat="1" ht="12.75">
      <c r="A16" s="4" t="s">
        <v>21</v>
      </c>
      <c r="B16" s="5" t="s">
        <v>17</v>
      </c>
      <c r="C16" s="23">
        <f>SUM(C17:C19)</f>
        <v>511.29006</v>
      </c>
      <c r="D16" s="29">
        <f>SUM(D17:D19)</f>
        <v>483.12596</v>
      </c>
      <c r="E16" s="17">
        <f>SUM(E17:E19)</f>
        <v>277.17211</v>
      </c>
      <c r="F16" s="18">
        <f t="shared" si="1"/>
        <v>0.5421034588468236</v>
      </c>
      <c r="G16" s="13">
        <f t="shared" si="2"/>
        <v>0.573705685366193</v>
      </c>
      <c r="H16" s="17">
        <f>SUM(H17:H19)</f>
        <v>191.6194</v>
      </c>
      <c r="I16" s="13">
        <f t="shared" si="3"/>
        <v>0.3747763060365383</v>
      </c>
      <c r="J16" s="13">
        <f t="shared" si="4"/>
        <v>0.39662410192157754</v>
      </c>
      <c r="K16" s="17">
        <f>SUM(K17:K19)</f>
        <v>218.819</v>
      </c>
      <c r="L16" s="13">
        <f t="shared" si="5"/>
        <v>0.427974289193105</v>
      </c>
      <c r="M16" s="13">
        <f t="shared" si="0"/>
        <v>0.45292329147454624</v>
      </c>
    </row>
    <row r="17" spans="1:13" s="14" customFormat="1" ht="12.75">
      <c r="A17" s="2" t="s">
        <v>22</v>
      </c>
      <c r="B17" s="1" t="s">
        <v>18</v>
      </c>
      <c r="C17" s="26"/>
      <c r="D17" s="28"/>
      <c r="E17" s="15"/>
      <c r="F17" s="13"/>
      <c r="G17" s="13"/>
      <c r="H17" s="15"/>
      <c r="I17" s="13"/>
      <c r="J17" s="13"/>
      <c r="K17" s="15"/>
      <c r="L17" s="13"/>
      <c r="M17" s="13"/>
    </row>
    <row r="18" spans="1:13" s="14" customFormat="1" ht="12.75">
      <c r="A18" s="6" t="s">
        <v>23</v>
      </c>
      <c r="B18" s="7" t="s">
        <v>19</v>
      </c>
      <c r="C18" s="26"/>
      <c r="D18" s="28"/>
      <c r="E18" s="15"/>
      <c r="F18" s="13"/>
      <c r="G18" s="13"/>
      <c r="H18" s="15"/>
      <c r="I18" s="13"/>
      <c r="J18" s="13"/>
      <c r="K18" s="15"/>
      <c r="L18" s="13"/>
      <c r="M18" s="13"/>
    </row>
    <row r="19" spans="1:13" s="14" customFormat="1" ht="12.75">
      <c r="A19" s="2" t="s">
        <v>24</v>
      </c>
      <c r="B19" s="1" t="s">
        <v>20</v>
      </c>
      <c r="C19" s="26">
        <v>511.29006</v>
      </c>
      <c r="D19" s="28">
        <v>483.12596</v>
      </c>
      <c r="E19" s="15">
        <v>277.17211</v>
      </c>
      <c r="F19" s="13">
        <f>E19/C19</f>
        <v>0.5421034588468236</v>
      </c>
      <c r="G19" s="13">
        <f t="shared" si="2"/>
        <v>0.573705685366193</v>
      </c>
      <c r="H19" s="15">
        <v>191.6194</v>
      </c>
      <c r="I19" s="13">
        <f t="shared" si="3"/>
        <v>0.3747763060365383</v>
      </c>
      <c r="J19" s="13">
        <f t="shared" si="4"/>
        <v>0.39662410192157754</v>
      </c>
      <c r="K19" s="15">
        <v>218.819</v>
      </c>
      <c r="L19" s="13">
        <f t="shared" si="5"/>
        <v>0.427974289193105</v>
      </c>
      <c r="M19" s="13">
        <f t="shared" si="0"/>
        <v>0.45292329147454624</v>
      </c>
    </row>
    <row r="20" spans="1:13" s="19" customFormat="1" ht="12.75">
      <c r="A20" s="4" t="s">
        <v>27</v>
      </c>
      <c r="B20" s="5" t="s">
        <v>25</v>
      </c>
      <c r="C20" s="23">
        <f>SUM(C21:C21)</f>
        <v>1877.83479</v>
      </c>
      <c r="D20" s="29">
        <f>SUM(D21:D21)</f>
        <v>1290.15756</v>
      </c>
      <c r="E20" s="17">
        <f>SUM(E21:E21)</f>
        <v>794.29333</v>
      </c>
      <c r="F20" s="18">
        <f>E20/C20</f>
        <v>0.4229836054959872</v>
      </c>
      <c r="G20" s="13">
        <f t="shared" si="2"/>
        <v>0.6156560676201439</v>
      </c>
      <c r="H20" s="17">
        <f>SUM(H21:H21)</f>
        <v>552.7686</v>
      </c>
      <c r="I20" s="13">
        <f t="shared" si="3"/>
        <v>0.29436487328046573</v>
      </c>
      <c r="J20" s="13">
        <f t="shared" si="4"/>
        <v>0.4284504599577744</v>
      </c>
      <c r="K20" s="17">
        <f>SUM(K21:K21)</f>
        <v>520.569</v>
      </c>
      <c r="L20" s="13">
        <f t="shared" si="5"/>
        <v>0.2772176779193658</v>
      </c>
      <c r="M20" s="13">
        <f t="shared" si="0"/>
        <v>0.4034925780693018</v>
      </c>
    </row>
    <row r="21" spans="1:13" s="14" customFormat="1" ht="12.75">
      <c r="A21" s="6" t="s">
        <v>28</v>
      </c>
      <c r="B21" s="7" t="s">
        <v>26</v>
      </c>
      <c r="C21" s="26">
        <v>1877.83479</v>
      </c>
      <c r="D21" s="28">
        <v>1290.15756</v>
      </c>
      <c r="E21" s="15">
        <v>794.29333</v>
      </c>
      <c r="F21" s="13">
        <f>E21/C21</f>
        <v>0.4229836054959872</v>
      </c>
      <c r="G21" s="13">
        <f t="shared" si="2"/>
        <v>0.6156560676201439</v>
      </c>
      <c r="H21" s="15">
        <v>552.7686</v>
      </c>
      <c r="I21" s="13">
        <f t="shared" si="3"/>
        <v>0.29436487328046573</v>
      </c>
      <c r="J21" s="13">
        <f t="shared" si="4"/>
        <v>0.4284504599577744</v>
      </c>
      <c r="K21" s="15">
        <v>520.569</v>
      </c>
      <c r="L21" s="13">
        <f t="shared" si="5"/>
        <v>0.2772176779193658</v>
      </c>
      <c r="M21" s="13">
        <f t="shared" si="0"/>
        <v>0.4034925780693018</v>
      </c>
    </row>
    <row r="22" spans="1:13" s="19" customFormat="1" ht="12.75">
      <c r="A22" s="4" t="s">
        <v>29</v>
      </c>
      <c r="B22" s="8">
        <v>1000</v>
      </c>
      <c r="C22" s="23">
        <f>SUM(C23:C23)</f>
        <v>36</v>
      </c>
      <c r="D22" s="29">
        <f>SUM(D23:D23)</f>
        <v>36</v>
      </c>
      <c r="E22" s="17">
        <f>SUM(E23:E23)</f>
        <v>36</v>
      </c>
      <c r="F22" s="18">
        <f>E22/C22</f>
        <v>1</v>
      </c>
      <c r="G22" s="13">
        <f t="shared" si="2"/>
        <v>1</v>
      </c>
      <c r="H22" s="17">
        <f>SUM(H23:H23)</f>
        <v>36</v>
      </c>
      <c r="I22" s="13">
        <f t="shared" si="3"/>
        <v>1</v>
      </c>
      <c r="J22" s="13">
        <f t="shared" si="4"/>
        <v>1</v>
      </c>
      <c r="K22" s="17">
        <f>SUM(K23:K23)</f>
        <v>36</v>
      </c>
      <c r="L22" s="13">
        <f t="shared" si="5"/>
        <v>1</v>
      </c>
      <c r="M22" s="13">
        <f t="shared" si="0"/>
        <v>1</v>
      </c>
    </row>
    <row r="23" spans="1:13" s="14" customFormat="1" ht="12.75">
      <c r="A23" s="6" t="s">
        <v>30</v>
      </c>
      <c r="B23" s="3">
        <v>1001</v>
      </c>
      <c r="C23" s="26">
        <v>36</v>
      </c>
      <c r="D23" s="28">
        <v>36</v>
      </c>
      <c r="E23" s="15">
        <v>36</v>
      </c>
      <c r="F23" s="13">
        <f>E23/C23</f>
        <v>1</v>
      </c>
      <c r="G23" s="13">
        <f t="shared" si="2"/>
        <v>1</v>
      </c>
      <c r="H23" s="15">
        <v>36</v>
      </c>
      <c r="I23" s="13">
        <f t="shared" si="3"/>
        <v>1</v>
      </c>
      <c r="J23" s="13">
        <f t="shared" si="4"/>
        <v>1</v>
      </c>
      <c r="K23" s="15">
        <v>36</v>
      </c>
      <c r="L23" s="13">
        <f t="shared" si="5"/>
        <v>1</v>
      </c>
      <c r="M23" s="13">
        <f t="shared" si="0"/>
        <v>1</v>
      </c>
    </row>
    <row r="24" spans="1:13" s="19" customFormat="1" ht="12.75">
      <c r="A24" s="33" t="s">
        <v>32</v>
      </c>
      <c r="B24" s="34"/>
      <c r="C24" s="23">
        <f>C3+C11+C14+C16+C20+C22+C9</f>
        <v>4012.9237200000002</v>
      </c>
      <c r="D24" s="23">
        <f>D3+D11+D14+D16+D20+D22+D9</f>
        <v>3467.8543299999997</v>
      </c>
      <c r="E24" s="23">
        <f>E3+E11+E14+E16+E20+E22+E9</f>
        <v>2351.046</v>
      </c>
      <c r="F24" s="23">
        <f aca="true" t="shared" si="6" ref="F24:K24">F3+F11+F14+F16+F20+F22+F9</f>
        <v>5.171443389135034</v>
      </c>
      <c r="G24" s="18">
        <f t="shared" si="2"/>
        <v>0.6779540823446295</v>
      </c>
      <c r="H24" s="23">
        <f t="shared" si="6"/>
        <v>1918.9199999999998</v>
      </c>
      <c r="I24" s="18">
        <f t="shared" si="3"/>
        <v>0.47818501768082444</v>
      </c>
      <c r="J24" s="18">
        <f t="shared" si="4"/>
        <v>0.5533450420335274</v>
      </c>
      <c r="K24" s="23">
        <f t="shared" si="6"/>
        <v>1833.6999999999998</v>
      </c>
      <c r="L24" s="18">
        <f t="shared" si="5"/>
        <v>0.45694863095977306</v>
      </c>
      <c r="M24" s="18">
        <f t="shared" si="0"/>
        <v>0.5287707687537152</v>
      </c>
    </row>
  </sheetData>
  <sheetProtection/>
  <mergeCells count="1">
    <mergeCell ref="A24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</cp:lastModifiedBy>
  <cp:lastPrinted>2018-11-13T08:54:31Z</cp:lastPrinted>
  <dcterms:created xsi:type="dcterms:W3CDTF">2014-03-24T07:39:29Z</dcterms:created>
  <dcterms:modified xsi:type="dcterms:W3CDTF">2019-11-25T09:18:17Z</dcterms:modified>
  <cp:category/>
  <cp:version/>
  <cp:contentType/>
  <cp:contentStatus/>
</cp:coreProperties>
</file>